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nlieferungen" sheetId="1" r:id="rId1"/>
    <sheet name="Berechnungen" sheetId="2" r:id="rId2"/>
  </sheets>
  <definedNames>
    <definedName name="CRITERIA" localSheetId="0">'Anlieferungen'!$I$8:$K$10</definedName>
    <definedName name="EXTRACT" localSheetId="0">'Anlieferungen'!$A$39:$F$39</definedName>
  </definedNames>
  <calcPr fullCalcOnLoad="1"/>
</workbook>
</file>

<file path=xl/sharedStrings.xml><?xml version="1.0" encoding="utf-8"?>
<sst xmlns="http://schemas.openxmlformats.org/spreadsheetml/2006/main" count="79" uniqueCount="28">
  <si>
    <t>Datum</t>
  </si>
  <si>
    <t>Lieferschein</t>
  </si>
  <si>
    <t>Feld</t>
  </si>
  <si>
    <t>Sorte</t>
  </si>
  <si>
    <t>Menge</t>
  </si>
  <si>
    <t>Anzahl Kisten</t>
  </si>
  <si>
    <t>Obere 24</t>
  </si>
  <si>
    <t>Gala</t>
  </si>
  <si>
    <t>Elstar</t>
  </si>
  <si>
    <t>Untere 24</t>
  </si>
  <si>
    <t>Golden</t>
  </si>
  <si>
    <t>Ackerweg</t>
  </si>
  <si>
    <t>&gt;500</t>
  </si>
  <si>
    <t>G*</t>
  </si>
  <si>
    <t>&gt;=2</t>
  </si>
  <si>
    <t>&lt;=5</t>
  </si>
  <si>
    <t>Funktion DBSUMME bezogen auf Menge mit dem erste Filterkriterium des Spezialfilters</t>
  </si>
  <si>
    <t>Funktion DBMIN bezogen auf Menge mit dem erste Filterkriterium des Spezialfilters</t>
  </si>
  <si>
    <t>Funktion DBMAX bezogen auf Anzahl Kisten mit dem zweiten Filterkriterien des Spezialfilters.</t>
  </si>
  <si>
    <t>Funktion DBANZAHL  bezogen auf Anzahl Kisten mit dem zweiten Filterkriterien des Spezialfilters.</t>
  </si>
  <si>
    <t>Ackerweg Anzahl</t>
  </si>
  <si>
    <t>Obere 24 Anzahl</t>
  </si>
  <si>
    <t>Untere 24 Anzahl</t>
  </si>
  <si>
    <t>Gesamtanzahl</t>
  </si>
  <si>
    <t>Golden Ergebnis</t>
  </si>
  <si>
    <t>Elstar Ergebnis</t>
  </si>
  <si>
    <t>Gala Ergebnis</t>
  </si>
  <si>
    <t>Gesamtergebnis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</si>
</sst>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kg&quot;"/>
    <numFmt numFmtId="173" formatCode="[$$b-400A]\ #,##0.00"/>
    <numFmt numFmtId="174" formatCode="0.0"/>
    <numFmt numFmtId="175" formatCode="0.000"/>
    <numFmt numFmtId="176" formatCode="[$-407]dddd\,\ d\.\ mmmm\ yyyy"/>
    <numFmt numFmtId="177" formatCode="[$-407]d/\ mmmm\ yy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53" applyFont="1">
      <alignment/>
      <protection/>
    </xf>
    <xf numFmtId="0" fontId="0" fillId="33" borderId="0" xfId="0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DRESSE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2.75" outlineLevelRow="3" outlineLevelCol="1"/>
  <cols>
    <col min="1" max="1" width="16.00390625" style="0" customWidth="1"/>
    <col min="2" max="2" width="16.00390625" style="0" customWidth="1" outlineLevel="1"/>
    <col min="3" max="4" width="16.00390625" style="0" customWidth="1"/>
    <col min="5" max="5" width="16.00390625" style="2" customWidth="1"/>
    <col min="6" max="6" width="16.00390625" style="0" customWidth="1"/>
    <col min="9" max="9" width="16.140625" style="0" customWidth="1"/>
  </cols>
  <sheetData>
    <row r="1" spans="1:11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I1" s="3" t="s">
        <v>4</v>
      </c>
      <c r="J1" s="3" t="s">
        <v>3</v>
      </c>
      <c r="K1" s="3" t="s">
        <v>2</v>
      </c>
    </row>
    <row r="2" spans="1:10" ht="12.75" outlineLevel="3">
      <c r="A2" s="1">
        <v>38242</v>
      </c>
      <c r="B2">
        <v>400</v>
      </c>
      <c r="C2" t="s">
        <v>11</v>
      </c>
      <c r="D2" t="s">
        <v>10</v>
      </c>
      <c r="E2" s="2">
        <v>3000</v>
      </c>
      <c r="F2">
        <v>9</v>
      </c>
      <c r="I2" t="s">
        <v>12</v>
      </c>
      <c r="J2" t="s">
        <v>8</v>
      </c>
    </row>
    <row r="3" spans="1:5" ht="12.75" outlineLevel="2">
      <c r="A3" s="1"/>
      <c r="D3" s="7" t="s">
        <v>24</v>
      </c>
      <c r="E3" s="2">
        <f>SUBTOTAL(9,E2:E2)</f>
        <v>3000</v>
      </c>
    </row>
    <row r="4" spans="1:3" ht="12.75" outlineLevel="1">
      <c r="A4" s="1"/>
      <c r="B4">
        <f>SUBTOTAL(3,B2:B2)</f>
        <v>1</v>
      </c>
      <c r="C4" s="7" t="s">
        <v>20</v>
      </c>
    </row>
    <row r="5" spans="1:11" ht="12.75" outlineLevel="3">
      <c r="A5" s="1">
        <v>38229</v>
      </c>
      <c r="B5">
        <v>250</v>
      </c>
      <c r="C5" t="s">
        <v>6</v>
      </c>
      <c r="D5" t="s">
        <v>8</v>
      </c>
      <c r="E5" s="2">
        <v>3500</v>
      </c>
      <c r="F5">
        <v>10</v>
      </c>
      <c r="K5" t="s">
        <v>11</v>
      </c>
    </row>
    <row r="6" spans="1:6" ht="12.75" outlineLevel="3">
      <c r="A6" s="1">
        <v>38230</v>
      </c>
      <c r="B6">
        <v>255</v>
      </c>
      <c r="C6" t="s">
        <v>6</v>
      </c>
      <c r="D6" t="s">
        <v>8</v>
      </c>
      <c r="E6" s="2">
        <v>600</v>
      </c>
      <c r="F6">
        <v>2</v>
      </c>
    </row>
    <row r="7" spans="1:5" ht="12.75" outlineLevel="2">
      <c r="A7" s="1"/>
      <c r="D7" s="8" t="s">
        <v>25</v>
      </c>
      <c r="E7" s="2">
        <f>SUBTOTAL(9,E5:E6)</f>
        <v>4100</v>
      </c>
    </row>
    <row r="8" spans="1:11" ht="12.75" outlineLevel="3">
      <c r="A8" s="1">
        <v>38219</v>
      </c>
      <c r="B8">
        <v>105</v>
      </c>
      <c r="C8" t="s">
        <v>6</v>
      </c>
      <c r="D8" t="s">
        <v>7</v>
      </c>
      <c r="E8" s="2">
        <v>3300</v>
      </c>
      <c r="F8">
        <v>10</v>
      </c>
      <c r="I8" s="3" t="s">
        <v>5</v>
      </c>
      <c r="J8" s="3" t="s">
        <v>5</v>
      </c>
      <c r="K8" s="3" t="s">
        <v>3</v>
      </c>
    </row>
    <row r="9" spans="1:10" ht="12.75" outlineLevel="3">
      <c r="A9" s="1">
        <v>38221</v>
      </c>
      <c r="B9">
        <v>126</v>
      </c>
      <c r="C9" t="s">
        <v>6</v>
      </c>
      <c r="D9" t="s">
        <v>7</v>
      </c>
      <c r="E9" s="2">
        <v>2500</v>
      </c>
      <c r="F9">
        <v>8</v>
      </c>
      <c r="I9" t="s">
        <v>14</v>
      </c>
      <c r="J9" t="s">
        <v>15</v>
      </c>
    </row>
    <row r="10" spans="1:11" ht="12.75" outlineLevel="3">
      <c r="A10" s="1">
        <v>38228</v>
      </c>
      <c r="B10">
        <v>200</v>
      </c>
      <c r="C10" t="s">
        <v>6</v>
      </c>
      <c r="D10" t="s">
        <v>7</v>
      </c>
      <c r="E10" s="2">
        <v>600</v>
      </c>
      <c r="F10">
        <v>2</v>
      </c>
      <c r="K10" t="s">
        <v>13</v>
      </c>
    </row>
    <row r="11" spans="1:5" ht="12.75" outlineLevel="2">
      <c r="A11" s="1"/>
      <c r="D11" s="8" t="s">
        <v>26</v>
      </c>
      <c r="E11" s="2">
        <f>SUBTOTAL(9,E8:E10)</f>
        <v>6400</v>
      </c>
    </row>
    <row r="12" spans="1:3" ht="12.75" outlineLevel="1">
      <c r="A12" s="1"/>
      <c r="B12">
        <f>SUBTOTAL(3,B5:B10)</f>
        <v>5</v>
      </c>
      <c r="C12" s="8" t="s">
        <v>21</v>
      </c>
    </row>
    <row r="13" spans="1:6" ht="12.75" outlineLevel="3">
      <c r="A13" s="1">
        <v>38240</v>
      </c>
      <c r="B13">
        <v>344</v>
      </c>
      <c r="C13" t="s">
        <v>9</v>
      </c>
      <c r="D13" t="s">
        <v>10</v>
      </c>
      <c r="E13" s="2">
        <v>2100</v>
      </c>
      <c r="F13">
        <v>7</v>
      </c>
    </row>
    <row r="14" spans="1:6" ht="12.75" outlineLevel="3">
      <c r="A14" s="1">
        <v>38240</v>
      </c>
      <c r="B14">
        <v>340</v>
      </c>
      <c r="C14" t="s">
        <v>9</v>
      </c>
      <c r="D14" t="s">
        <v>10</v>
      </c>
      <c r="E14" s="2">
        <v>3500</v>
      </c>
      <c r="F14">
        <v>10</v>
      </c>
    </row>
    <row r="15" spans="1:5" ht="12.75" outlineLevel="2">
      <c r="A15" s="1"/>
      <c r="D15" s="8" t="s">
        <v>24</v>
      </c>
      <c r="E15" s="2">
        <f>SUBTOTAL(9,E13:E14)</f>
        <v>5600</v>
      </c>
    </row>
    <row r="16" spans="1:3" ht="12.75" outlineLevel="1">
      <c r="A16" s="1"/>
      <c r="B16">
        <f>SUBTOTAL(3,B13:B14)</f>
        <v>2</v>
      </c>
      <c r="C16" s="8" t="s">
        <v>22</v>
      </c>
    </row>
    <row r="17" spans="1:5" ht="12.75">
      <c r="A17" s="1"/>
      <c r="C17" s="8"/>
      <c r="D17" s="8" t="s">
        <v>27</v>
      </c>
      <c r="E17" s="2">
        <f>SUBTOTAL(9,E2:E14)</f>
        <v>19100</v>
      </c>
    </row>
    <row r="18" spans="1:3" ht="12.75">
      <c r="A18" s="1"/>
      <c r="B18">
        <f>SUBTOTAL(3,B2:B14)</f>
        <v>8</v>
      </c>
      <c r="C18" s="8" t="s">
        <v>23</v>
      </c>
    </row>
    <row r="29" spans="1:6" ht="12.75">
      <c r="A29" s="3" t="s">
        <v>0</v>
      </c>
      <c r="B29" s="3" t="s">
        <v>1</v>
      </c>
      <c r="C29" s="3" t="s">
        <v>2</v>
      </c>
      <c r="D29" s="3" t="s">
        <v>3</v>
      </c>
      <c r="E29" s="4" t="s">
        <v>4</v>
      </c>
      <c r="F29" s="3" t="s">
        <v>5</v>
      </c>
    </row>
    <row r="30" spans="1:6" ht="12.75">
      <c r="A30" s="1">
        <v>38229</v>
      </c>
      <c r="B30">
        <v>250</v>
      </c>
      <c r="C30" t="s">
        <v>6</v>
      </c>
      <c r="D30" t="s">
        <v>8</v>
      </c>
      <c r="E30" s="2">
        <v>3500</v>
      </c>
      <c r="F30">
        <v>10</v>
      </c>
    </row>
    <row r="31" spans="1:6" ht="12.75">
      <c r="A31" s="1">
        <v>38230</v>
      </c>
      <c r="B31">
        <v>255</v>
      </c>
      <c r="C31" t="s">
        <v>6</v>
      </c>
      <c r="D31" t="s">
        <v>8</v>
      </c>
      <c r="E31" s="2">
        <v>600</v>
      </c>
      <c r="F31">
        <v>2</v>
      </c>
    </row>
    <row r="32" spans="1:6" ht="12.75">
      <c r="A32" s="1">
        <v>38242</v>
      </c>
      <c r="B32">
        <v>400</v>
      </c>
      <c r="C32" t="s">
        <v>11</v>
      </c>
      <c r="D32" t="s">
        <v>10</v>
      </c>
      <c r="E32" s="2">
        <v>3000</v>
      </c>
      <c r="F32">
        <v>9</v>
      </c>
    </row>
    <row r="39" spans="1:6" ht="12.75">
      <c r="A39" s="3" t="s">
        <v>0</v>
      </c>
      <c r="B39" s="3" t="s">
        <v>1</v>
      </c>
      <c r="C39" s="3" t="s">
        <v>2</v>
      </c>
      <c r="D39" s="3" t="s">
        <v>3</v>
      </c>
      <c r="E39" s="4" t="s">
        <v>4</v>
      </c>
      <c r="F39" s="3" t="s">
        <v>5</v>
      </c>
    </row>
    <row r="40" spans="1:6" ht="12.75">
      <c r="A40" s="1">
        <v>38219</v>
      </c>
      <c r="B40">
        <v>105</v>
      </c>
      <c r="C40" t="s">
        <v>6</v>
      </c>
      <c r="D40" t="s">
        <v>7</v>
      </c>
      <c r="E40" s="2">
        <v>3300</v>
      </c>
      <c r="F40">
        <v>10</v>
      </c>
    </row>
    <row r="41" spans="1:6" ht="12.75">
      <c r="A41" s="1">
        <v>38221</v>
      </c>
      <c r="B41">
        <v>126</v>
      </c>
      <c r="C41" t="s">
        <v>6</v>
      </c>
      <c r="D41" t="s">
        <v>7</v>
      </c>
      <c r="E41" s="2">
        <v>2500</v>
      </c>
      <c r="F41">
        <v>8</v>
      </c>
    </row>
    <row r="42" spans="1:6" ht="12.75">
      <c r="A42" s="1">
        <v>38228</v>
      </c>
      <c r="B42">
        <v>200</v>
      </c>
      <c r="C42" t="s">
        <v>6</v>
      </c>
      <c r="D42" t="s">
        <v>7</v>
      </c>
      <c r="E42" s="2">
        <v>600</v>
      </c>
      <c r="F42">
        <v>2</v>
      </c>
    </row>
    <row r="43" spans="1:6" ht="12.75">
      <c r="A43" s="1">
        <v>38230</v>
      </c>
      <c r="B43">
        <v>255</v>
      </c>
      <c r="C43" t="s">
        <v>6</v>
      </c>
      <c r="D43" t="s">
        <v>8</v>
      </c>
      <c r="E43" s="2">
        <v>600</v>
      </c>
      <c r="F43">
        <v>2</v>
      </c>
    </row>
    <row r="44" spans="1:6" ht="12.75">
      <c r="A44" s="1">
        <v>38240</v>
      </c>
      <c r="B44">
        <v>344</v>
      </c>
      <c r="C44" t="s">
        <v>9</v>
      </c>
      <c r="D44" t="s">
        <v>10</v>
      </c>
      <c r="E44" s="2">
        <v>2100</v>
      </c>
      <c r="F44">
        <v>7</v>
      </c>
    </row>
    <row r="45" spans="1:6" ht="12.75">
      <c r="A45" s="1">
        <v>38240</v>
      </c>
      <c r="B45">
        <v>340</v>
      </c>
      <c r="C45" t="s">
        <v>9</v>
      </c>
      <c r="D45" t="s">
        <v>10</v>
      </c>
      <c r="E45" s="2">
        <v>3500</v>
      </c>
      <c r="F45">
        <v>10</v>
      </c>
    </row>
    <row r="46" spans="1:6" ht="12.75">
      <c r="A46" s="1">
        <v>38242</v>
      </c>
      <c r="B46">
        <v>400</v>
      </c>
      <c r="C46" t="s">
        <v>11</v>
      </c>
      <c r="D46" t="s">
        <v>10</v>
      </c>
      <c r="E46" s="2">
        <v>3000</v>
      </c>
      <c r="F46">
        <v>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84.421875" style="0" bestFit="1" customWidth="1"/>
  </cols>
  <sheetData>
    <row r="1" spans="1:2" ht="12.75">
      <c r="A1" s="5" t="s">
        <v>16</v>
      </c>
      <c r="B1" s="6">
        <f>DSUM(Anlieferungen!A1:F14,Anlieferungen!I1,Anlieferungen!I1:K5)</f>
        <v>32600</v>
      </c>
    </row>
    <row r="2" spans="1:2" ht="12.75">
      <c r="A2" s="5" t="s">
        <v>17</v>
      </c>
      <c r="B2" s="6">
        <f>DMIN(Anlieferungen!A1:F14,Anlieferungen!I1,Anlieferungen!I1:K5)</f>
        <v>600</v>
      </c>
    </row>
    <row r="3" spans="1:2" ht="12.75">
      <c r="A3" s="5" t="s">
        <v>18</v>
      </c>
      <c r="B3" s="6">
        <f>DMAX(Anlieferungen!A1:F14,Anlieferungen!I8,Anlieferungen!CRITERIA)</f>
        <v>10</v>
      </c>
    </row>
    <row r="4" spans="1:2" ht="12.75">
      <c r="A4" s="5" t="s">
        <v>19</v>
      </c>
      <c r="B4" s="6">
        <f>DCOUNT(Anlieferungen!A1:F14,Anlieferungen!I8,Anlieferungen!CRITERIA)</f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 Schulungsanlage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S001</dc:creator>
  <cp:keywords/>
  <dc:description/>
  <cp:lastModifiedBy>Dietmar</cp:lastModifiedBy>
  <dcterms:created xsi:type="dcterms:W3CDTF">2004-08-30T18:42:35Z</dcterms:created>
  <dcterms:modified xsi:type="dcterms:W3CDTF">2008-10-04T09:59:57Z</dcterms:modified>
  <cp:category/>
  <cp:version/>
  <cp:contentType/>
  <cp:contentStatus/>
</cp:coreProperties>
</file>